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vmlDrawing1.vml" ContentType="application/vnd.openxmlformats-officedocument.vmlDrawing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Медиаплан" sheetId="1" state="visible" r:id="rId3"/>
    <sheet name="Как заполнить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dr="http://schemas.openxmlformats.org/drawingml/2006/spreadsheetDrawing" xmlns:v2="http://schemas.openxmlformats.org/spreadsheetml/2006/main/v2" mc:Ignorable="v2">
  <authors>
    <author>Metrikon</author>
  </authors>
  <commentList>
    <comment ref="I5" authorId="0">
      <text>
        <r>
          <rPr>
            <sz val="10"/>
            <rFont val="Arial"/>
            <family val="2"/>
            <charset val="204"/>
          </rPr>
          <t xml:space="preserve">Конец − начало + 1: оба дня включительно.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42</xdr:colOff>
                <xdr:row>0</xdr:row>
                <xdr:rowOff>8</xdr:rowOff>
              </xdr:from>
              <xdr:to>
                <xdr:col>2</xdr:col>
                <xdr:colOff>54</xdr:colOff>
                <xdr:row>3</xdr:row>
                <xdr:rowOff>5</xdr:rowOff>
              </xdr:to>
            </anchor>
          </commentPr>
        </mc:Choice>
        <mc:Fallback/>
      </mc:AlternateContent>
    </comment>
    <comment ref="J6" authorId="0">
      <text>
        <r>
          <rPr>
            <sz val="10"/>
            <rFont val="Arial"/>
            <family val="2"/>
            <charset val="204"/>
          </rPr>
          <t xml:space="preserve">Условное число для примера, а не тариф конструкции. Тарифы — на карте Metrikon в режиме цен.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42</xdr:colOff>
                <xdr:row>0</xdr:row>
                <xdr:rowOff>8</xdr:rowOff>
              </xdr:from>
              <xdr:to>
                <xdr:col>2</xdr:col>
                <xdr:colOff>54</xdr:colOff>
                <xdr:row>3</xdr:row>
                <xdr:rowOff>5</xdr:rowOff>
              </xdr:to>
            </anchor>
          </commentPr>
        </mc:Choice>
        <mc:Fallback/>
      </mc:AlternateContent>
    </comment>
    <comment ref="K5" authorId="0">
      <text>
        <r>
          <rPr>
            <sz val="10"/>
            <rFont val="Arial"/>
            <family val="2"/>
            <charset val="204"/>
          </rPr>
          <t xml:space="preserve">Тариф за месяц ÷ 30 × число дней. Месяц считаем за 30 дней; печать, монтаж и НДС — отдельно.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42</xdr:colOff>
                <xdr:row>0</xdr:row>
                <xdr:rowOff>8</xdr:rowOff>
              </xdr:from>
              <xdr:to>
                <xdr:col>2</xdr:col>
                <xdr:colOff>54</xdr:colOff>
                <xdr:row>3</xdr:row>
                <xdr:rowOff>5</xdr:rowOff>
              </xdr:to>
            </anchor>
          </commentPr>
        </mc:Choice>
        <mc:Fallback/>
      </mc:AlternateContent>
    </comment>
    <comment ref="L5" authorId="0">
      <text>
        <r>
          <rPr>
            <sz val="10"/>
            <rFont val="Arial"/>
            <family val="2"/>
            <charset val="204"/>
          </rPr>
          <t xml:space="preserve">OTS — потенциальные контакты: сколько раз люди могут увидеть рекламу. Не охват. В Metrikon есть для Алматы и Астаны; на цифровом экране уже учтена доля ролика в круге.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42</xdr:colOff>
                <xdr:row>0</xdr:row>
                <xdr:rowOff>8</xdr:rowOff>
              </xdr:from>
              <xdr:to>
                <xdr:col>2</xdr:col>
                <xdr:colOff>54</xdr:colOff>
                <xdr:row>3</xdr:row>
                <xdr:rowOff>5</xdr:rowOff>
              </xdr:to>
            </anchor>
          </commentPr>
        </mc:Choice>
        <mc:Fallback/>
      </mc:AlternateContent>
    </comment>
    <comment ref="N5" authorId="0">
      <text>
        <r>
          <rPr>
            <sz val="10"/>
            <rFont val="Arial"/>
            <family val="2"/>
            <charset val="204"/>
          </rPr>
          <t xml:space="preserve">CPM — стоимость 1 000 потенциальных контактов: стоимость ÷ OTS за период × 1 000.</t>
        </r>
      </text>
      <mc:AlternateContent>
        <mc:Choice Requires="v2">
          <commentPr autoFill="true" autoScale="false" colHidden="false" locked="false" rowHidden="false" textHAlign="justify" textVAlign="top">
            <anchor moveWithCells="false" sizeWithCells="false">
              <xdr:from>
                <xdr:col>1</xdr:col>
                <xdr:colOff>42</xdr:colOff>
                <xdr:row>0</xdr:row>
                <xdr:rowOff>8</xdr:rowOff>
              </xdr:from>
              <xdr:to>
                <xdr:col>2</xdr:col>
                <xdr:colOff>54</xdr:colOff>
                <xdr:row>3</xdr:row>
                <xdr:rowOff>5</xdr:rowOff>
              </xdr:to>
            </anchor>
          </commentPr>
        </mc:Choice>
        <mc:Fallback/>
      </mc:AlternateContent>
    </comment>
  </commentList>
</comments>
</file>

<file path=xl/sharedStrings.xml><?xml version="1.0" encoding="utf-8"?>
<sst xmlns="http://schemas.openxmlformats.org/spreadsheetml/2006/main" count="39" uniqueCount="39">
  <si>
    <t xml:space="preserve">Медиаплан наружной рекламы</t>
  </si>
  <si>
    <t xml:space="preserve">Шаблон Metrikon · metrikon.ai. Заполняйте жёлтые ячейки, остальные считаются сами. Инструкция — на листе «Как заполнить».</t>
  </si>
  <si>
    <t xml:space="preserve">Кампания:</t>
  </si>
  <si>
    <t xml:space="preserve">№</t>
  </si>
  <si>
    <t xml:space="preserve">Город</t>
  </si>
  <si>
    <t xml:space="preserve">Адрес</t>
  </si>
  <si>
    <t xml:space="preserve">Сторона</t>
  </si>
  <si>
    <t xml:space="preserve">Формат</t>
  </si>
  <si>
    <t xml:space="preserve">Тип</t>
  </si>
  <si>
    <t xml:space="preserve">Начало</t>
  </si>
  <si>
    <t xml:space="preserve">Конец</t>
  </si>
  <si>
    <t xml:space="preserve">Дней</t>
  </si>
  <si>
    <t xml:space="preserve">Тариф за месяц, ₸</t>
  </si>
  <si>
    <t xml:space="preserve">Стоимость за период, ₸</t>
  </si>
  <si>
    <t xml:space="preserve">OTS одной рекламы в сутки</t>
  </si>
  <si>
    <t xml:space="preserve">OTS за период</t>
  </si>
  <si>
    <t xml:space="preserve">CPM, ₸</t>
  </si>
  <si>
    <t xml:space="preserve">Примечание</t>
  </si>
  <si>
    <t xml:space="preserve">Алматы</t>
  </si>
  <si>
    <t xml:space="preserve">Пример: ул. Абая, у пересечения с ул. Примерной</t>
  </si>
  <si>
    <t xml:space="preserve">A</t>
  </si>
  <si>
    <t xml:space="preserve">LED-экран</t>
  </si>
  <si>
    <t xml:space="preserve">цифровой</t>
  </si>
  <si>
    <t xml:space="preserve">Пример — удалите строку или замените своими данными</t>
  </si>
  <si>
    <t xml:space="preserve">Итого</t>
  </si>
  <si>
    <t xml:space="preserve">CPM итога — стоимость всего плана, делённая на все потенциальные контакты плана и умноженная на 1 000.</t>
  </si>
  <si>
    <t xml:space="preserve">Как заполнить медиаплан</t>
  </si>
  <si>
    <t xml:space="preserve">1. Заполняйте только жёлтые ячейки. Дни, стоимость за период, OTS за период и CPM считаются сами.</t>
  </si>
  <si>
    <t xml:space="preserve">2. Строка с серым курсивом — пример с условными числами. Удалите её или впишите свою конструкцию поверх.</t>
  </si>
  <si>
    <t xml:space="preserve">3. Адрес и сторона: у билборда обычно две стороны, A и B, они смотрят на разные потоки. Указывайте сторону, а не только адрес.</t>
  </si>
  <si>
    <t xml:space="preserve">4. Тариф за месяц — из карточки конструкции на карте Metrikon (режим цен) или из предложения оператора. Стоимость за период = тариф ÷ 30 × число дней.</t>
  </si>
  <si>
    <t xml:space="preserve">5. OTS одной рекламы в сутки — потенциальные контакты: сколько раз люди могут увидеть вашу рекламу. Это не охват: человек, который проезжает мимо дважды, даёт два контакта.</t>
  </si>
  <si>
    <t xml:space="preserve">   На цифровом экране ролик идёт в круге с другими, поэтому OTS одной рекламы — доля от OTS экрана (в модели Metrikon в круге в среднем семь роликов).</t>
  </si>
  <si>
    <t xml:space="preserve">6. CPM — стоимость 1 000 потенциальных контактов = стоимость ÷ OTS за период × 1 000. Сравнивайте CPM внутри одного города и одного типа конструкций.</t>
  </si>
  <si>
    <t xml:space="preserve">7. Итоговую сумму с печатью постера, монтажом и НДС подтверждает менеджер или оператор: в шаблоне только тариф размещения.</t>
  </si>
  <si>
    <t xml:space="preserve">8. Даты: менеджер или оператор подтверждает, что стороны свободны на ваш период.</t>
  </si>
  <si>
    <t xml:space="preserve">Собрать медиаплан автоматически</t>
  </si>
  <si>
    <t xml:space="preserve">На карте metrikon.ai/map в режиме цен выберите город и конструкции: медиаплан с адресами, фото, тарифом оператора и OTS скачивается в PDF или Excel.</t>
  </si>
  <si>
    <t xml:space="preserve">Методика OTS и CPM: metrikon.ai/methodology. Как заказать рекламу на билборде: metrikon.ai/how-it-works.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</si>
</sst>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dd\.mm\.yyyy"/>
    <numFmt numFmtId="166" formatCode="#,##0;\-#,##0;\-"/>
    <numFmt numFmtId="167" formatCode="#,##0&quot; ₸&quot;;\-#,##0&quot; ₸&quot;;\-"/>
  </numFmts>
  <fonts count="15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16"/>
      <color rgb="FF0D0D0D"/>
      <name val="Arial"/>
      <family val="0"/>
      <charset val="1"/>
    </font>
    <font>
      <sz val="10"/>
      <color rgb="FF595959"/>
      <name val="Arial"/>
      <family val="0"/>
      <charset val="1"/>
    </font>
    <font>
      <b val="true"/>
      <sz val="10"/>
      <name val="Arial"/>
      <family val="0"/>
      <charset val="1"/>
    </font>
    <font>
      <sz val="10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D0D0D"/>
      <name val="Arial"/>
      <family val="0"/>
      <charset val="1"/>
    </font>
    <font>
      <i val="true"/>
      <sz val="10"/>
      <color rgb="FF7F7F7F"/>
      <name val="Arial"/>
      <family val="0"/>
      <charset val="1"/>
    </font>
    <font>
      <b val="true"/>
      <sz val="10"/>
      <color rgb="FF0D0D0D"/>
      <name val="Arial"/>
      <family val="0"/>
      <charset val="1"/>
    </font>
    <font>
      <sz val="9"/>
      <color rgb="FF7F7F7F"/>
      <name val="Arial"/>
      <family val="0"/>
      <charset val="1"/>
    </font>
    <font>
      <sz val="10"/>
      <name val="Arial"/>
      <family val="2"/>
      <charset val="204"/>
    </font>
    <font>
      <b val="true"/>
      <sz val="13"/>
      <color rgb="FF0D0D0D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2F2F2"/>
      </patternFill>
    </fill>
    <fill>
      <patternFill patternType="solid">
        <fgColor rgb="FFFE6D2C"/>
        <bgColor rgb="FFFF8080"/>
      </patternFill>
    </fill>
    <fill>
      <patternFill patternType="solid">
        <fgColor rgb="FFF2F2F2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/>
      <top style="thin">
        <color rgb="FFD9D9D9"/>
      </top>
      <bottom style="thin">
        <color rgb="FFD9D9D9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0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0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9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0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9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9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9" fillId="2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1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1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7F7F7F"/>
      <rgbColor rgb="FF9999FF"/>
      <rgbColor rgb="FF993366"/>
      <rgbColor rgb="FFFFF2CC"/>
      <rgbColor rgb="FFF2F2F2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E6D2C"/>
      <rgbColor rgb="FF595959"/>
      <rgbColor rgb="FF969696"/>
      <rgbColor rgb="FF003366"/>
      <rgbColor rgb="FF339966"/>
      <rgbColor rgb="FF0D0D0D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O28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14"/>
    <col collapsed="false" customWidth="true" hidden="false" outlineLevel="0" max="3" min="3" style="0" width="34"/>
    <col collapsed="false" customWidth="true" hidden="false" outlineLevel="0" max="4" min="4" style="0" width="9"/>
    <col collapsed="false" customWidth="true" hidden="false" outlineLevel="0" max="5" min="5" style="0" width="16"/>
    <col collapsed="false" customWidth="true" hidden="false" outlineLevel="0" max="8" min="6" style="0" width="12"/>
    <col collapsed="false" customWidth="true" hidden="false" outlineLevel="0" max="9" min="9" style="0" width="7"/>
    <col collapsed="false" customWidth="true" hidden="false" outlineLevel="0" max="10" min="10" style="0" width="16"/>
    <col collapsed="false" customWidth="true" hidden="false" outlineLevel="0" max="11" min="11" style="0" width="18"/>
    <col collapsed="false" customWidth="true" hidden="false" outlineLevel="0" max="12" min="12" style="0" width="16"/>
    <col collapsed="false" customWidth="true" hidden="false" outlineLevel="0" max="13" min="13" style="0" width="15"/>
    <col collapsed="false" customWidth="true" hidden="false" outlineLevel="0" max="14" min="14" style="0" width="11"/>
    <col collapsed="false" customWidth="true" hidden="false" outlineLevel="0" max="15" min="15" style="0" width="28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  <c r="B3" s="4"/>
      <c r="C3" s="4"/>
      <c r="D3" s="4"/>
      <c r="E3" s="4"/>
    </row>
    <row r="5" customFormat="false" ht="42" hidden="false" customHeight="true" outlineLevel="0" collapsed="false">
      <c r="A5" s="5" t="s">
        <v>3</v>
      </c>
      <c r="B5" s="5" t="s">
        <v>4</v>
      </c>
      <c r="C5" s="5" t="s">
        <v>5</v>
      </c>
      <c r="D5" s="5" t="s">
        <v>6</v>
      </c>
      <c r="E5" s="5" t="s">
        <v>7</v>
      </c>
      <c r="F5" s="5" t="s">
        <v>8</v>
      </c>
      <c r="G5" s="5" t="s">
        <v>9</v>
      </c>
      <c r="H5" s="5" t="s">
        <v>10</v>
      </c>
      <c r="I5" s="5" t="s">
        <v>11</v>
      </c>
      <c r="J5" s="5" t="s">
        <v>12</v>
      </c>
      <c r="K5" s="5" t="s">
        <v>13</v>
      </c>
      <c r="L5" s="5" t="s">
        <v>14</v>
      </c>
      <c r="M5" s="5" t="s">
        <v>15</v>
      </c>
      <c r="N5" s="5" t="s">
        <v>16</v>
      </c>
      <c r="O5" s="5" t="s">
        <v>17</v>
      </c>
    </row>
    <row r="6" customFormat="false" ht="24.05" hidden="false" customHeight="false" outlineLevel="0" collapsed="false">
      <c r="A6" s="6" t="n">
        <v>1</v>
      </c>
      <c r="B6" s="7" t="s">
        <v>18</v>
      </c>
      <c r="C6" s="8" t="s">
        <v>19</v>
      </c>
      <c r="D6" s="7" t="s">
        <v>20</v>
      </c>
      <c r="E6" s="7" t="s">
        <v>21</v>
      </c>
      <c r="F6" s="7" t="s">
        <v>22</v>
      </c>
      <c r="G6" s="9" t="n">
        <v>46327</v>
      </c>
      <c r="H6" s="9" t="n">
        <v>46356</v>
      </c>
      <c r="I6" s="10" t="n">
        <f aca="false">IF(AND(ISNUMBER(G6),ISNUMBER(H6),H6&gt;=G6),H6-G6+1,"")</f>
        <v>30</v>
      </c>
      <c r="J6" s="11" t="n">
        <v>100000</v>
      </c>
      <c r="K6" s="12" t="n">
        <f aca="false">IF(AND(ISNUMBER(J6),ISNUMBER(I6)),J6/30*I6,"")</f>
        <v>100000</v>
      </c>
      <c r="L6" s="13" t="n">
        <v>5000</v>
      </c>
      <c r="M6" s="10" t="n">
        <f aca="false">IF(AND(ISNUMBER(L6),ISNUMBER(I6)),L6*I6,"")</f>
        <v>150000</v>
      </c>
      <c r="N6" s="12" t="n">
        <f aca="false">IF(AND(ISNUMBER(K6),ISNUMBER(M6),N(M6)&gt;0),K6/M6*1000,"")</f>
        <v>666.666666666667</v>
      </c>
      <c r="O6" s="8" t="s">
        <v>23</v>
      </c>
    </row>
    <row r="7" customFormat="false" ht="15" hidden="false" customHeight="false" outlineLevel="0" collapsed="false">
      <c r="A7" s="6" t="n">
        <v>2</v>
      </c>
      <c r="B7" s="14"/>
      <c r="C7" s="15"/>
      <c r="D7" s="14"/>
      <c r="E7" s="14"/>
      <c r="F7" s="14"/>
      <c r="G7" s="16"/>
      <c r="H7" s="16"/>
      <c r="I7" s="10" t="str">
        <f aca="false">IF(AND(ISNUMBER(G7),ISNUMBER(H7),H7&gt;=G7),H7-G7+1,"")</f>
        <v/>
      </c>
      <c r="J7" s="17"/>
      <c r="K7" s="12" t="str">
        <f aca="false">IF(AND(ISNUMBER(J7),ISNUMBER(I7)),J7/30*I7,"")</f>
        <v/>
      </c>
      <c r="L7" s="18"/>
      <c r="M7" s="10" t="str">
        <f aca="false">IF(AND(ISNUMBER(L7),ISNUMBER(I7)),L7*I7,"")</f>
        <v/>
      </c>
      <c r="N7" s="12" t="str">
        <f aca="false">IF(AND(ISNUMBER(K7),ISNUMBER(M7),N(M7)&gt;0),K7/M7*1000,"")</f>
        <v/>
      </c>
      <c r="O7" s="15"/>
    </row>
    <row r="8" customFormat="false" ht="15" hidden="false" customHeight="false" outlineLevel="0" collapsed="false">
      <c r="A8" s="6" t="n">
        <v>3</v>
      </c>
      <c r="B8" s="14"/>
      <c r="C8" s="15"/>
      <c r="D8" s="14"/>
      <c r="E8" s="14"/>
      <c r="F8" s="14"/>
      <c r="G8" s="16"/>
      <c r="H8" s="16"/>
      <c r="I8" s="10" t="str">
        <f aca="false">IF(AND(ISNUMBER(G8),ISNUMBER(H8),H8&gt;=G8),H8-G8+1,"")</f>
        <v/>
      </c>
      <c r="J8" s="17"/>
      <c r="K8" s="12" t="str">
        <f aca="false">IF(AND(ISNUMBER(J8),ISNUMBER(I8)),J8/30*I8,"")</f>
        <v/>
      </c>
      <c r="L8" s="18"/>
      <c r="M8" s="10" t="str">
        <f aca="false">IF(AND(ISNUMBER(L8),ISNUMBER(I8)),L8*I8,"")</f>
        <v/>
      </c>
      <c r="N8" s="12" t="str">
        <f aca="false">IF(AND(ISNUMBER(K8),ISNUMBER(M8),N(M8)&gt;0),K8/M8*1000,"")</f>
        <v/>
      </c>
      <c r="O8" s="15"/>
    </row>
    <row r="9" customFormat="false" ht="15" hidden="false" customHeight="false" outlineLevel="0" collapsed="false">
      <c r="A9" s="6" t="n">
        <v>4</v>
      </c>
      <c r="B9" s="14"/>
      <c r="C9" s="15"/>
      <c r="D9" s="14"/>
      <c r="E9" s="14"/>
      <c r="F9" s="14"/>
      <c r="G9" s="16"/>
      <c r="H9" s="16"/>
      <c r="I9" s="10" t="str">
        <f aca="false">IF(AND(ISNUMBER(G9),ISNUMBER(H9),H9&gt;=G9),H9-G9+1,"")</f>
        <v/>
      </c>
      <c r="J9" s="17"/>
      <c r="K9" s="12" t="str">
        <f aca="false">IF(AND(ISNUMBER(J9),ISNUMBER(I9)),J9/30*I9,"")</f>
        <v/>
      </c>
      <c r="L9" s="18"/>
      <c r="M9" s="10" t="str">
        <f aca="false">IF(AND(ISNUMBER(L9),ISNUMBER(I9)),L9*I9,"")</f>
        <v/>
      </c>
      <c r="N9" s="12" t="str">
        <f aca="false">IF(AND(ISNUMBER(K9),ISNUMBER(M9),N(M9)&gt;0),K9/M9*1000,"")</f>
        <v/>
      </c>
      <c r="O9" s="15"/>
    </row>
    <row r="10" customFormat="false" ht="15" hidden="false" customHeight="false" outlineLevel="0" collapsed="false">
      <c r="A10" s="6" t="n">
        <v>5</v>
      </c>
      <c r="B10" s="14"/>
      <c r="C10" s="15"/>
      <c r="D10" s="14"/>
      <c r="E10" s="14"/>
      <c r="F10" s="14"/>
      <c r="G10" s="16"/>
      <c r="H10" s="16"/>
      <c r="I10" s="10" t="str">
        <f aca="false">IF(AND(ISNUMBER(G10),ISNUMBER(H10),H10&gt;=G10),H10-G10+1,"")</f>
        <v/>
      </c>
      <c r="J10" s="17"/>
      <c r="K10" s="12" t="str">
        <f aca="false">IF(AND(ISNUMBER(J10),ISNUMBER(I10)),J10/30*I10,"")</f>
        <v/>
      </c>
      <c r="L10" s="18"/>
      <c r="M10" s="10" t="str">
        <f aca="false">IF(AND(ISNUMBER(L10),ISNUMBER(I10)),L10*I10,"")</f>
        <v/>
      </c>
      <c r="N10" s="12" t="str">
        <f aca="false">IF(AND(ISNUMBER(K10),ISNUMBER(M10),N(M10)&gt;0),K10/M10*1000,"")</f>
        <v/>
      </c>
      <c r="O10" s="15"/>
    </row>
    <row r="11" customFormat="false" ht="15" hidden="false" customHeight="false" outlineLevel="0" collapsed="false">
      <c r="A11" s="6" t="n">
        <v>6</v>
      </c>
      <c r="B11" s="14"/>
      <c r="C11" s="15"/>
      <c r="D11" s="14"/>
      <c r="E11" s="14"/>
      <c r="F11" s="14"/>
      <c r="G11" s="16"/>
      <c r="H11" s="16"/>
      <c r="I11" s="10" t="str">
        <f aca="false">IF(AND(ISNUMBER(G11),ISNUMBER(H11),H11&gt;=G11),H11-G11+1,"")</f>
        <v/>
      </c>
      <c r="J11" s="17"/>
      <c r="K11" s="12" t="str">
        <f aca="false">IF(AND(ISNUMBER(J11),ISNUMBER(I11)),J11/30*I11,"")</f>
        <v/>
      </c>
      <c r="L11" s="18"/>
      <c r="M11" s="10" t="str">
        <f aca="false">IF(AND(ISNUMBER(L11),ISNUMBER(I11)),L11*I11,"")</f>
        <v/>
      </c>
      <c r="N11" s="12" t="str">
        <f aca="false">IF(AND(ISNUMBER(K11),ISNUMBER(M11),N(M11)&gt;0),K11/M11*1000,"")</f>
        <v/>
      </c>
      <c r="O11" s="15"/>
    </row>
    <row r="12" customFormat="false" ht="15" hidden="false" customHeight="false" outlineLevel="0" collapsed="false">
      <c r="A12" s="6" t="n">
        <v>7</v>
      </c>
      <c r="B12" s="14"/>
      <c r="C12" s="15"/>
      <c r="D12" s="14"/>
      <c r="E12" s="14"/>
      <c r="F12" s="14"/>
      <c r="G12" s="16"/>
      <c r="H12" s="16"/>
      <c r="I12" s="10" t="str">
        <f aca="false">IF(AND(ISNUMBER(G12),ISNUMBER(H12),H12&gt;=G12),H12-G12+1,"")</f>
        <v/>
      </c>
      <c r="J12" s="17"/>
      <c r="K12" s="12" t="str">
        <f aca="false">IF(AND(ISNUMBER(J12),ISNUMBER(I12)),J12/30*I12,"")</f>
        <v/>
      </c>
      <c r="L12" s="18"/>
      <c r="M12" s="10" t="str">
        <f aca="false">IF(AND(ISNUMBER(L12),ISNUMBER(I12)),L12*I12,"")</f>
        <v/>
      </c>
      <c r="N12" s="12" t="str">
        <f aca="false">IF(AND(ISNUMBER(K12),ISNUMBER(M12),N(M12)&gt;0),K12/M12*1000,"")</f>
        <v/>
      </c>
      <c r="O12" s="15"/>
    </row>
    <row r="13" customFormat="false" ht="15" hidden="false" customHeight="false" outlineLevel="0" collapsed="false">
      <c r="A13" s="6" t="n">
        <v>8</v>
      </c>
      <c r="B13" s="14"/>
      <c r="C13" s="15"/>
      <c r="D13" s="14"/>
      <c r="E13" s="14"/>
      <c r="F13" s="14"/>
      <c r="G13" s="16"/>
      <c r="H13" s="16"/>
      <c r="I13" s="10" t="str">
        <f aca="false">IF(AND(ISNUMBER(G13),ISNUMBER(H13),H13&gt;=G13),H13-G13+1,"")</f>
        <v/>
      </c>
      <c r="J13" s="17"/>
      <c r="K13" s="12" t="str">
        <f aca="false">IF(AND(ISNUMBER(J13),ISNUMBER(I13)),J13/30*I13,"")</f>
        <v/>
      </c>
      <c r="L13" s="18"/>
      <c r="M13" s="10" t="str">
        <f aca="false">IF(AND(ISNUMBER(L13),ISNUMBER(I13)),L13*I13,"")</f>
        <v/>
      </c>
      <c r="N13" s="12" t="str">
        <f aca="false">IF(AND(ISNUMBER(K13),ISNUMBER(M13),N(M13)&gt;0),K13/M13*1000,"")</f>
        <v/>
      </c>
      <c r="O13" s="15"/>
    </row>
    <row r="14" customFormat="false" ht="15" hidden="false" customHeight="false" outlineLevel="0" collapsed="false">
      <c r="A14" s="6" t="n">
        <v>9</v>
      </c>
      <c r="B14" s="14"/>
      <c r="C14" s="15"/>
      <c r="D14" s="14"/>
      <c r="E14" s="14"/>
      <c r="F14" s="14"/>
      <c r="G14" s="16"/>
      <c r="H14" s="16"/>
      <c r="I14" s="10" t="str">
        <f aca="false">IF(AND(ISNUMBER(G14),ISNUMBER(H14),H14&gt;=G14),H14-G14+1,"")</f>
        <v/>
      </c>
      <c r="J14" s="17"/>
      <c r="K14" s="12" t="str">
        <f aca="false">IF(AND(ISNUMBER(J14),ISNUMBER(I14)),J14/30*I14,"")</f>
        <v/>
      </c>
      <c r="L14" s="18"/>
      <c r="M14" s="10" t="str">
        <f aca="false">IF(AND(ISNUMBER(L14),ISNUMBER(I14)),L14*I14,"")</f>
        <v/>
      </c>
      <c r="N14" s="12" t="str">
        <f aca="false">IF(AND(ISNUMBER(K14),ISNUMBER(M14),N(M14)&gt;0),K14/M14*1000,"")</f>
        <v/>
      </c>
      <c r="O14" s="15"/>
    </row>
    <row r="15" customFormat="false" ht="15" hidden="false" customHeight="false" outlineLevel="0" collapsed="false">
      <c r="A15" s="6" t="n">
        <v>10</v>
      </c>
      <c r="B15" s="14"/>
      <c r="C15" s="15"/>
      <c r="D15" s="14"/>
      <c r="E15" s="14"/>
      <c r="F15" s="14"/>
      <c r="G15" s="16"/>
      <c r="H15" s="16"/>
      <c r="I15" s="10" t="str">
        <f aca="false">IF(AND(ISNUMBER(G15),ISNUMBER(H15),H15&gt;=G15),H15-G15+1,"")</f>
        <v/>
      </c>
      <c r="J15" s="17"/>
      <c r="K15" s="12" t="str">
        <f aca="false">IF(AND(ISNUMBER(J15),ISNUMBER(I15)),J15/30*I15,"")</f>
        <v/>
      </c>
      <c r="L15" s="18"/>
      <c r="M15" s="10" t="str">
        <f aca="false">IF(AND(ISNUMBER(L15),ISNUMBER(I15)),L15*I15,"")</f>
        <v/>
      </c>
      <c r="N15" s="12" t="str">
        <f aca="false">IF(AND(ISNUMBER(K15),ISNUMBER(M15),N(M15)&gt;0),K15/M15*1000,"")</f>
        <v/>
      </c>
      <c r="O15" s="15"/>
    </row>
    <row r="16" customFormat="false" ht="15" hidden="false" customHeight="false" outlineLevel="0" collapsed="false">
      <c r="A16" s="6" t="n">
        <v>11</v>
      </c>
      <c r="B16" s="14"/>
      <c r="C16" s="15"/>
      <c r="D16" s="14"/>
      <c r="E16" s="14"/>
      <c r="F16" s="14"/>
      <c r="G16" s="16"/>
      <c r="H16" s="16"/>
      <c r="I16" s="10" t="str">
        <f aca="false">IF(AND(ISNUMBER(G16),ISNUMBER(H16),H16&gt;=G16),H16-G16+1,"")</f>
        <v/>
      </c>
      <c r="J16" s="17"/>
      <c r="K16" s="12" t="str">
        <f aca="false">IF(AND(ISNUMBER(J16),ISNUMBER(I16)),J16/30*I16,"")</f>
        <v/>
      </c>
      <c r="L16" s="18"/>
      <c r="M16" s="10" t="str">
        <f aca="false">IF(AND(ISNUMBER(L16),ISNUMBER(I16)),L16*I16,"")</f>
        <v/>
      </c>
      <c r="N16" s="12" t="str">
        <f aca="false">IF(AND(ISNUMBER(K16),ISNUMBER(M16),N(M16)&gt;0),K16/M16*1000,"")</f>
        <v/>
      </c>
      <c r="O16" s="15"/>
    </row>
    <row r="17" customFormat="false" ht="15" hidden="false" customHeight="false" outlineLevel="0" collapsed="false">
      <c r="A17" s="6" t="n">
        <v>12</v>
      </c>
      <c r="B17" s="14"/>
      <c r="C17" s="15"/>
      <c r="D17" s="14"/>
      <c r="E17" s="14"/>
      <c r="F17" s="14"/>
      <c r="G17" s="16"/>
      <c r="H17" s="16"/>
      <c r="I17" s="10" t="str">
        <f aca="false">IF(AND(ISNUMBER(G17),ISNUMBER(H17),H17&gt;=G17),H17-G17+1,"")</f>
        <v/>
      </c>
      <c r="J17" s="17"/>
      <c r="K17" s="12" t="str">
        <f aca="false">IF(AND(ISNUMBER(J17),ISNUMBER(I17)),J17/30*I17,"")</f>
        <v/>
      </c>
      <c r="L17" s="18"/>
      <c r="M17" s="10" t="str">
        <f aca="false">IF(AND(ISNUMBER(L17),ISNUMBER(I17)),L17*I17,"")</f>
        <v/>
      </c>
      <c r="N17" s="12" t="str">
        <f aca="false">IF(AND(ISNUMBER(K17),ISNUMBER(M17),N(M17)&gt;0),K17/M17*1000,"")</f>
        <v/>
      </c>
      <c r="O17" s="15"/>
    </row>
    <row r="18" customFormat="false" ht="15" hidden="false" customHeight="false" outlineLevel="0" collapsed="false">
      <c r="A18" s="6" t="n">
        <v>13</v>
      </c>
      <c r="B18" s="14"/>
      <c r="C18" s="15"/>
      <c r="D18" s="14"/>
      <c r="E18" s="14"/>
      <c r="F18" s="14"/>
      <c r="G18" s="16"/>
      <c r="H18" s="16"/>
      <c r="I18" s="10" t="str">
        <f aca="false">IF(AND(ISNUMBER(G18),ISNUMBER(H18),H18&gt;=G18),H18-G18+1,"")</f>
        <v/>
      </c>
      <c r="J18" s="17"/>
      <c r="K18" s="12" t="str">
        <f aca="false">IF(AND(ISNUMBER(J18),ISNUMBER(I18)),J18/30*I18,"")</f>
        <v/>
      </c>
      <c r="L18" s="18"/>
      <c r="M18" s="10" t="str">
        <f aca="false">IF(AND(ISNUMBER(L18),ISNUMBER(I18)),L18*I18,"")</f>
        <v/>
      </c>
      <c r="N18" s="12" t="str">
        <f aca="false">IF(AND(ISNUMBER(K18),ISNUMBER(M18),N(M18)&gt;0),K18/M18*1000,"")</f>
        <v/>
      </c>
      <c r="O18" s="15"/>
    </row>
    <row r="19" customFormat="false" ht="15" hidden="false" customHeight="false" outlineLevel="0" collapsed="false">
      <c r="A19" s="6" t="n">
        <v>14</v>
      </c>
      <c r="B19" s="14"/>
      <c r="C19" s="15"/>
      <c r="D19" s="14"/>
      <c r="E19" s="14"/>
      <c r="F19" s="14"/>
      <c r="G19" s="16"/>
      <c r="H19" s="16"/>
      <c r="I19" s="10" t="str">
        <f aca="false">IF(AND(ISNUMBER(G19),ISNUMBER(H19),H19&gt;=G19),H19-G19+1,"")</f>
        <v/>
      </c>
      <c r="J19" s="17"/>
      <c r="K19" s="12" t="str">
        <f aca="false">IF(AND(ISNUMBER(J19),ISNUMBER(I19)),J19/30*I19,"")</f>
        <v/>
      </c>
      <c r="L19" s="18"/>
      <c r="M19" s="10" t="str">
        <f aca="false">IF(AND(ISNUMBER(L19),ISNUMBER(I19)),L19*I19,"")</f>
        <v/>
      </c>
      <c r="N19" s="12" t="str">
        <f aca="false">IF(AND(ISNUMBER(K19),ISNUMBER(M19),N(M19)&gt;0),K19/M19*1000,"")</f>
        <v/>
      </c>
      <c r="O19" s="15"/>
    </row>
    <row r="20" customFormat="false" ht="15" hidden="false" customHeight="false" outlineLevel="0" collapsed="false">
      <c r="A20" s="6" t="n">
        <v>15</v>
      </c>
      <c r="B20" s="14"/>
      <c r="C20" s="15"/>
      <c r="D20" s="14"/>
      <c r="E20" s="14"/>
      <c r="F20" s="14"/>
      <c r="G20" s="16"/>
      <c r="H20" s="16"/>
      <c r="I20" s="10" t="str">
        <f aca="false">IF(AND(ISNUMBER(G20),ISNUMBER(H20),H20&gt;=G20),H20-G20+1,"")</f>
        <v/>
      </c>
      <c r="J20" s="17"/>
      <c r="K20" s="12" t="str">
        <f aca="false">IF(AND(ISNUMBER(J20),ISNUMBER(I20)),J20/30*I20,"")</f>
        <v/>
      </c>
      <c r="L20" s="18"/>
      <c r="M20" s="10" t="str">
        <f aca="false">IF(AND(ISNUMBER(L20),ISNUMBER(I20)),L20*I20,"")</f>
        <v/>
      </c>
      <c r="N20" s="12" t="str">
        <f aca="false">IF(AND(ISNUMBER(K20),ISNUMBER(M20),N(M20)&gt;0),K20/M20*1000,"")</f>
        <v/>
      </c>
      <c r="O20" s="15"/>
    </row>
    <row r="21" customFormat="false" ht="15" hidden="false" customHeight="false" outlineLevel="0" collapsed="false">
      <c r="A21" s="6" t="n">
        <v>16</v>
      </c>
      <c r="B21" s="14"/>
      <c r="C21" s="15"/>
      <c r="D21" s="14"/>
      <c r="E21" s="14"/>
      <c r="F21" s="14"/>
      <c r="G21" s="16"/>
      <c r="H21" s="16"/>
      <c r="I21" s="10" t="str">
        <f aca="false">IF(AND(ISNUMBER(G21),ISNUMBER(H21),H21&gt;=G21),H21-G21+1,"")</f>
        <v/>
      </c>
      <c r="J21" s="17"/>
      <c r="K21" s="12" t="str">
        <f aca="false">IF(AND(ISNUMBER(J21),ISNUMBER(I21)),J21/30*I21,"")</f>
        <v/>
      </c>
      <c r="L21" s="18"/>
      <c r="M21" s="10" t="str">
        <f aca="false">IF(AND(ISNUMBER(L21),ISNUMBER(I21)),L21*I21,"")</f>
        <v/>
      </c>
      <c r="N21" s="12" t="str">
        <f aca="false">IF(AND(ISNUMBER(K21),ISNUMBER(M21),N(M21)&gt;0),K21/M21*1000,"")</f>
        <v/>
      </c>
      <c r="O21" s="15"/>
    </row>
    <row r="22" customFormat="false" ht="15" hidden="false" customHeight="false" outlineLevel="0" collapsed="false">
      <c r="A22" s="6" t="n">
        <v>17</v>
      </c>
      <c r="B22" s="14"/>
      <c r="C22" s="15"/>
      <c r="D22" s="14"/>
      <c r="E22" s="14"/>
      <c r="F22" s="14"/>
      <c r="G22" s="16"/>
      <c r="H22" s="16"/>
      <c r="I22" s="10" t="str">
        <f aca="false">IF(AND(ISNUMBER(G22),ISNUMBER(H22),H22&gt;=G22),H22-G22+1,"")</f>
        <v/>
      </c>
      <c r="J22" s="17"/>
      <c r="K22" s="12" t="str">
        <f aca="false">IF(AND(ISNUMBER(J22),ISNUMBER(I22)),J22/30*I22,"")</f>
        <v/>
      </c>
      <c r="L22" s="18"/>
      <c r="M22" s="10" t="str">
        <f aca="false">IF(AND(ISNUMBER(L22),ISNUMBER(I22)),L22*I22,"")</f>
        <v/>
      </c>
      <c r="N22" s="12" t="str">
        <f aca="false">IF(AND(ISNUMBER(K22),ISNUMBER(M22),N(M22)&gt;0),K22/M22*1000,"")</f>
        <v/>
      </c>
      <c r="O22" s="15"/>
    </row>
    <row r="23" customFormat="false" ht="15" hidden="false" customHeight="false" outlineLevel="0" collapsed="false">
      <c r="A23" s="6" t="n">
        <v>18</v>
      </c>
      <c r="B23" s="14"/>
      <c r="C23" s="15"/>
      <c r="D23" s="14"/>
      <c r="E23" s="14"/>
      <c r="F23" s="14"/>
      <c r="G23" s="16"/>
      <c r="H23" s="16"/>
      <c r="I23" s="10" t="str">
        <f aca="false">IF(AND(ISNUMBER(G23),ISNUMBER(H23),H23&gt;=G23),H23-G23+1,"")</f>
        <v/>
      </c>
      <c r="J23" s="17"/>
      <c r="K23" s="12" t="str">
        <f aca="false">IF(AND(ISNUMBER(J23),ISNUMBER(I23)),J23/30*I23,"")</f>
        <v/>
      </c>
      <c r="L23" s="18"/>
      <c r="M23" s="10" t="str">
        <f aca="false">IF(AND(ISNUMBER(L23),ISNUMBER(I23)),L23*I23,"")</f>
        <v/>
      </c>
      <c r="N23" s="12" t="str">
        <f aca="false">IF(AND(ISNUMBER(K23),ISNUMBER(M23),N(M23)&gt;0),K23/M23*1000,"")</f>
        <v/>
      </c>
      <c r="O23" s="15"/>
    </row>
    <row r="24" customFormat="false" ht="15" hidden="false" customHeight="false" outlineLevel="0" collapsed="false">
      <c r="A24" s="6" t="n">
        <v>19</v>
      </c>
      <c r="B24" s="14"/>
      <c r="C24" s="15"/>
      <c r="D24" s="14"/>
      <c r="E24" s="14"/>
      <c r="F24" s="14"/>
      <c r="G24" s="16"/>
      <c r="H24" s="16"/>
      <c r="I24" s="10" t="str">
        <f aca="false">IF(AND(ISNUMBER(G24),ISNUMBER(H24),H24&gt;=G24),H24-G24+1,"")</f>
        <v/>
      </c>
      <c r="J24" s="17"/>
      <c r="K24" s="12" t="str">
        <f aca="false">IF(AND(ISNUMBER(J24),ISNUMBER(I24)),J24/30*I24,"")</f>
        <v/>
      </c>
      <c r="L24" s="18"/>
      <c r="M24" s="10" t="str">
        <f aca="false">IF(AND(ISNUMBER(L24),ISNUMBER(I24)),L24*I24,"")</f>
        <v/>
      </c>
      <c r="N24" s="12" t="str">
        <f aca="false">IF(AND(ISNUMBER(K24),ISNUMBER(M24),N(M24)&gt;0),K24/M24*1000,"")</f>
        <v/>
      </c>
      <c r="O24" s="15"/>
    </row>
    <row r="25" customFormat="false" ht="15" hidden="false" customHeight="false" outlineLevel="0" collapsed="false">
      <c r="A25" s="6" t="n">
        <v>20</v>
      </c>
      <c r="B25" s="14"/>
      <c r="C25" s="15"/>
      <c r="D25" s="14"/>
      <c r="E25" s="14"/>
      <c r="F25" s="14"/>
      <c r="G25" s="16"/>
      <c r="H25" s="16"/>
      <c r="I25" s="10" t="str">
        <f aca="false">IF(AND(ISNUMBER(G25),ISNUMBER(H25),H25&gt;=G25),H25-G25+1,"")</f>
        <v/>
      </c>
      <c r="J25" s="17"/>
      <c r="K25" s="12" t="str">
        <f aca="false">IF(AND(ISNUMBER(J25),ISNUMBER(I25)),J25/30*I25,"")</f>
        <v/>
      </c>
      <c r="L25" s="18"/>
      <c r="M25" s="10" t="str">
        <f aca="false">IF(AND(ISNUMBER(L25),ISNUMBER(I25)),L25*I25,"")</f>
        <v/>
      </c>
      <c r="N25" s="12" t="str">
        <f aca="false">IF(AND(ISNUMBER(K25),ISNUMBER(M25),N(M25)&gt;0),K25/M25*1000,"")</f>
        <v/>
      </c>
      <c r="O25" s="15"/>
    </row>
    <row r="27" customFormat="false" ht="15" hidden="false" customHeight="false" outlineLevel="0" collapsed="false">
      <c r="A27" s="19" t="s">
        <v>24</v>
      </c>
      <c r="B27" s="19"/>
      <c r="C27" s="19"/>
      <c r="D27" s="19"/>
      <c r="E27" s="19"/>
      <c r="F27" s="19"/>
      <c r="G27" s="19"/>
      <c r="H27" s="19"/>
      <c r="I27" s="19"/>
      <c r="J27" s="19"/>
      <c r="K27" s="20" t="n">
        <f aca="false">SUM(K6:K25)</f>
        <v>100000</v>
      </c>
      <c r="L27" s="19"/>
      <c r="M27" s="21" t="n">
        <f aca="false">SUM(M6:M25)</f>
        <v>150000</v>
      </c>
      <c r="N27" s="20" t="n">
        <f aca="false">IF(M27&gt;0,K27/M27*1000,"")</f>
        <v>666.666666666667</v>
      </c>
      <c r="O27" s="19"/>
    </row>
    <row r="28" customFormat="false" ht="15" hidden="false" customHeight="false" outlineLevel="0" collapsed="false">
      <c r="A28" s="22" t="s">
        <v>25</v>
      </c>
    </row>
  </sheetData>
  <mergeCells count="2">
    <mergeCell ref="B3:E3"/>
    <mergeCell ref="A27:H27"/>
  </mergeCells>
  <dataValidations count="2">
    <dataValidation allowBlank="true" errorStyle="stop" operator="between" showDropDown="false" showErrorMessage="false" showInputMessage="false" sqref="D6:D25" type="list">
      <formula1>"A,B,C,D"</formula1>
      <formula2>0</formula2>
    </dataValidation>
    <dataValidation allowBlank="true" errorStyle="stop" operator="between" showDropDown="false" showErrorMessage="false" showInputMessage="false" sqref="F6:F25" type="list">
      <formula1>"цифровой,статичный"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B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4296875" defaultRowHeight="15" customHeight="false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0"/>
  </cols>
  <sheetData>
    <row r="1" customFormat="false" ht="24" hidden="false" customHeight="true" outlineLevel="0" collapsed="false">
      <c r="B1" s="23" t="s">
        <v>26</v>
      </c>
    </row>
    <row r="2" customFormat="false" ht="30" hidden="false" customHeight="true" outlineLevel="0" collapsed="false">
      <c r="B2" s="24" t="s">
        <v>27</v>
      </c>
    </row>
    <row r="3" customFormat="false" ht="30" hidden="false" customHeight="true" outlineLevel="0" collapsed="false">
      <c r="B3" s="24" t="s">
        <v>28</v>
      </c>
    </row>
    <row r="4" customFormat="false" ht="30" hidden="false" customHeight="true" outlineLevel="0" collapsed="false">
      <c r="B4" s="24" t="s">
        <v>29</v>
      </c>
    </row>
    <row r="5" customFormat="false" ht="30" hidden="false" customHeight="true" outlineLevel="0" collapsed="false">
      <c r="B5" s="24" t="s">
        <v>30</v>
      </c>
    </row>
    <row r="6" customFormat="false" ht="30" hidden="false" customHeight="true" outlineLevel="0" collapsed="false">
      <c r="B6" s="24" t="s">
        <v>31</v>
      </c>
    </row>
    <row r="7" customFormat="false" ht="30" hidden="false" customHeight="true" outlineLevel="0" collapsed="false">
      <c r="B7" s="24" t="s">
        <v>32</v>
      </c>
    </row>
    <row r="8" customFormat="false" ht="30" hidden="false" customHeight="true" outlineLevel="0" collapsed="false">
      <c r="B8" s="24" t="s">
        <v>33</v>
      </c>
    </row>
    <row r="9" customFormat="false" ht="30" hidden="false" customHeight="true" outlineLevel="0" collapsed="false">
      <c r="B9" s="24" t="s">
        <v>34</v>
      </c>
    </row>
    <row r="10" customFormat="false" ht="30" hidden="false" customHeight="true" outlineLevel="0" collapsed="false">
      <c r="B10" s="24" t="s">
        <v>35</v>
      </c>
    </row>
    <row r="11" customFormat="false" ht="30" hidden="false" customHeight="true" outlineLevel="0" collapsed="false">
      <c r="B11" s="24"/>
    </row>
    <row r="12" customFormat="false" ht="24" hidden="false" customHeight="true" outlineLevel="0" collapsed="false">
      <c r="B12" s="23" t="s">
        <v>36</v>
      </c>
    </row>
    <row r="13" customFormat="false" ht="30" hidden="false" customHeight="true" outlineLevel="0" collapsed="false">
      <c r="B13" s="24" t="s">
        <v>37</v>
      </c>
    </row>
    <row r="14" customFormat="false" ht="30" hidden="false" customHeight="true" outlineLevel="0" collapsed="false">
      <c r="B14" s="24" t="s">
        <v>38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LibreOffice/26.2.3.2$Windows_X86_64 LibreOffice_project/70e089b17412e4cb7773e41413306b17a2328c34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2026-10-14T05:19:59Z</dcterms:created>
  <dc:creator>Metrikon</dc:creator>
  <dc:description/>
  <dc:language>en-US</dc:language>
  <cp:lastModifiedBy/>
  <dcterms:modified xsi:type="dcterms:W3CDTF">2026-10-14T05:19:59Z</dcterms:modified>
  <cp:revision>0</cp:revision>
  <dc:subject/>
  <dc:title>Шаблон медиаплана наружной рекламы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